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ig2.b" sheetId="1" r:id="rId1"/>
  </sheets>
  <calcPr calcId="144525"/>
</workbook>
</file>

<file path=xl/calcChain.xml><?xml version="1.0" encoding="utf-8"?>
<calcChain xmlns="http://schemas.openxmlformats.org/spreadsheetml/2006/main">
  <c r="E25" i="1" l="1"/>
  <c r="C12" i="1" l="1"/>
  <c r="E33" i="1"/>
  <c r="E29" i="1"/>
  <c r="I20" i="1"/>
  <c r="K20" i="1" s="1"/>
  <c r="F20" i="1"/>
  <c r="H20" i="1" s="1"/>
  <c r="C20" i="1"/>
  <c r="E20" i="1" s="1"/>
  <c r="I19" i="1"/>
  <c r="K19" i="1" s="1"/>
  <c r="F19" i="1"/>
  <c r="H19" i="1" s="1"/>
  <c r="K18" i="1"/>
  <c r="J18" i="1"/>
  <c r="I18" i="1"/>
  <c r="F18" i="1"/>
  <c r="H18" i="1" s="1"/>
  <c r="K17" i="1"/>
  <c r="I17" i="1"/>
  <c r="F17" i="1"/>
  <c r="H17" i="1" s="1"/>
  <c r="I15" i="1"/>
  <c r="K15" i="1" s="1"/>
  <c r="F15" i="1"/>
  <c r="H15" i="1" s="1"/>
  <c r="K14" i="1"/>
  <c r="I14" i="1"/>
  <c r="F14" i="1"/>
  <c r="H14" i="1" s="1"/>
  <c r="I13" i="1"/>
  <c r="K13" i="1" s="1"/>
  <c r="F13" i="1"/>
  <c r="H13" i="1" s="1"/>
  <c r="I12" i="1"/>
  <c r="J13" i="1" s="1"/>
  <c r="F12" i="1"/>
  <c r="H12" i="1" s="1"/>
  <c r="C19" i="1"/>
  <c r="E19" i="1" s="1"/>
  <c r="D8" i="1"/>
  <c r="C18" i="1" s="1"/>
  <c r="E18" i="1" s="1"/>
  <c r="D7" i="1"/>
  <c r="C17" i="1" s="1"/>
  <c r="C15" i="1"/>
  <c r="E15" i="1" s="1"/>
  <c r="C14" i="1"/>
  <c r="E14" i="1" s="1"/>
  <c r="D3" i="1"/>
  <c r="C13" i="1" s="1"/>
  <c r="E13" i="1" s="1"/>
  <c r="D2" i="1"/>
  <c r="D13" i="1" l="1"/>
  <c r="E12" i="1"/>
  <c r="E17" i="1"/>
  <c r="D18" i="1"/>
  <c r="K12" i="1"/>
  <c r="G18" i="1"/>
  <c r="G13" i="1"/>
</calcChain>
</file>

<file path=xl/sharedStrings.xml><?xml version="1.0" encoding="utf-8"?>
<sst xmlns="http://schemas.openxmlformats.org/spreadsheetml/2006/main" count="10" uniqueCount="10">
  <si>
    <t>MSTN</t>
    <phoneticPr fontId="1" type="noConversion"/>
  </si>
  <si>
    <t>a-SMA</t>
    <phoneticPr fontId="1" type="noConversion"/>
  </si>
  <si>
    <t>calponin</t>
    <phoneticPr fontId="1" type="noConversion"/>
  </si>
  <si>
    <t>actin</t>
    <phoneticPr fontId="1" type="noConversion"/>
  </si>
  <si>
    <t>WT</t>
    <phoneticPr fontId="1" type="noConversion"/>
  </si>
  <si>
    <t>MSTN</t>
    <phoneticPr fontId="1" type="noConversion"/>
  </si>
  <si>
    <t>a-SMA</t>
    <phoneticPr fontId="1" type="noConversion"/>
  </si>
  <si>
    <t>Calponin-1</t>
    <phoneticPr fontId="1" type="noConversion"/>
  </si>
  <si>
    <t>KO</t>
    <phoneticPr fontId="1" type="noConversion"/>
  </si>
  <si>
    <t>Ttest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</si>
</sst>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176" fontId="0" fillId="2" borderId="0" xfId="0" applyNumberFormat="1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3"/>
  <sheetViews>
    <sheetView tabSelected="1" workbookViewId="0">
      <selection activeCell="B26" sqref="B26:E29"/>
    </sheetView>
  </sheetViews>
  <sheetFormatPr defaultRowHeight="13.5" x14ac:dyDescent="0.15"/>
  <cols>
    <col min="5" max="5" width="11.125" customWidth="1"/>
  </cols>
  <sheetData>
    <row r="1" spans="2:12" x14ac:dyDescent="0.15">
      <c r="B1" t="s">
        <v>0</v>
      </c>
      <c r="E1" t="s">
        <v>1</v>
      </c>
      <c r="H1" t="s">
        <v>2</v>
      </c>
      <c r="K1" t="s">
        <v>3</v>
      </c>
    </row>
    <row r="2" spans="2:12" x14ac:dyDescent="0.15">
      <c r="B2">
        <v>1</v>
      </c>
      <c r="C2">
        <v>31790.994999999999</v>
      </c>
      <c r="D2">
        <f>C2-6000</f>
        <v>25790.994999999999</v>
      </c>
      <c r="E2">
        <v>1</v>
      </c>
      <c r="F2">
        <v>25420.631000000001</v>
      </c>
      <c r="H2">
        <v>1</v>
      </c>
      <c r="I2">
        <v>21460.945</v>
      </c>
      <c r="K2">
        <v>1</v>
      </c>
      <c r="L2">
        <v>30665.803</v>
      </c>
    </row>
    <row r="3" spans="2:12" x14ac:dyDescent="0.15">
      <c r="B3">
        <v>2</v>
      </c>
      <c r="C3">
        <v>30471.601999999999</v>
      </c>
      <c r="D3">
        <f t="shared" ref="D3" si="0">C3-6000</f>
        <v>24471.601999999999</v>
      </c>
      <c r="E3">
        <v>2</v>
      </c>
      <c r="F3">
        <v>24606.823</v>
      </c>
      <c r="H3">
        <v>2</v>
      </c>
      <c r="I3">
        <v>19040.631000000001</v>
      </c>
      <c r="K3">
        <v>2</v>
      </c>
      <c r="L3">
        <v>28667.994999999999</v>
      </c>
    </row>
    <row r="4" spans="2:12" x14ac:dyDescent="0.15">
      <c r="B4">
        <v>3</v>
      </c>
      <c r="C4">
        <v>6962.3590000000004</v>
      </c>
      <c r="E4">
        <v>3</v>
      </c>
      <c r="F4">
        <v>37430.137000000002</v>
      </c>
      <c r="H4">
        <v>3</v>
      </c>
      <c r="I4">
        <v>31945.945</v>
      </c>
      <c r="K4">
        <v>3</v>
      </c>
      <c r="L4">
        <v>39247.065999999999</v>
      </c>
    </row>
    <row r="5" spans="2:12" x14ac:dyDescent="0.15">
      <c r="B5">
        <v>4</v>
      </c>
      <c r="C5">
        <v>9966.0239999999994</v>
      </c>
      <c r="E5">
        <v>4</v>
      </c>
      <c r="F5">
        <v>47523.53</v>
      </c>
      <c r="H5">
        <v>4</v>
      </c>
      <c r="I5">
        <v>42213.550999999999</v>
      </c>
      <c r="K5">
        <v>4</v>
      </c>
      <c r="L5">
        <v>36346.358999999997</v>
      </c>
    </row>
    <row r="7" spans="2:12" x14ac:dyDescent="0.15">
      <c r="B7">
        <v>1</v>
      </c>
      <c r="C7">
        <v>30540.359</v>
      </c>
      <c r="D7">
        <f>C7-6000</f>
        <v>24540.359</v>
      </c>
      <c r="E7">
        <v>1</v>
      </c>
      <c r="F7">
        <v>25390.438999999998</v>
      </c>
      <c r="H7">
        <v>1</v>
      </c>
      <c r="I7">
        <v>20133.631000000001</v>
      </c>
      <c r="K7">
        <v>1</v>
      </c>
      <c r="L7">
        <v>15562.861000000001</v>
      </c>
    </row>
    <row r="8" spans="2:12" x14ac:dyDescent="0.15">
      <c r="B8">
        <v>2</v>
      </c>
      <c r="C8">
        <v>28105.651999999998</v>
      </c>
      <c r="D8">
        <f t="shared" ref="D8" si="1">C8-6000</f>
        <v>22105.651999999998</v>
      </c>
      <c r="E8">
        <v>2</v>
      </c>
      <c r="F8">
        <v>24737.288</v>
      </c>
      <c r="H8">
        <v>2</v>
      </c>
      <c r="I8">
        <v>18346.367999999999</v>
      </c>
      <c r="K8">
        <v>2</v>
      </c>
      <c r="L8">
        <v>14402.64</v>
      </c>
    </row>
    <row r="9" spans="2:12" x14ac:dyDescent="0.15">
      <c r="B9">
        <v>3</v>
      </c>
      <c r="C9">
        <v>6974.8739999999998</v>
      </c>
      <c r="D9">
        <v>0</v>
      </c>
      <c r="E9">
        <v>3</v>
      </c>
      <c r="F9">
        <v>37358.186999999998</v>
      </c>
      <c r="H9">
        <v>3</v>
      </c>
      <c r="I9">
        <v>30561.580999999998</v>
      </c>
      <c r="K9">
        <v>3</v>
      </c>
      <c r="L9">
        <v>18309.103999999999</v>
      </c>
    </row>
    <row r="10" spans="2:12" x14ac:dyDescent="0.15">
      <c r="B10">
        <v>4</v>
      </c>
      <c r="C10">
        <v>11679.852999999999</v>
      </c>
      <c r="D10">
        <v>0</v>
      </c>
      <c r="E10">
        <v>4</v>
      </c>
      <c r="F10">
        <v>37177.580999999998</v>
      </c>
      <c r="H10">
        <v>4</v>
      </c>
      <c r="I10">
        <v>40025.044999999998</v>
      </c>
      <c r="K10">
        <v>4</v>
      </c>
      <c r="L10">
        <v>16766.224999999999</v>
      </c>
    </row>
    <row r="12" spans="2:12" x14ac:dyDescent="0.15">
      <c r="C12">
        <f>D2/L2</f>
        <v>0.84103439260990487</v>
      </c>
      <c r="E12">
        <f>C12/0.847328</f>
        <v>0.99257240715508621</v>
      </c>
      <c r="F12">
        <f>F2/L2</f>
        <v>0.82895696551627884</v>
      </c>
      <c r="H12">
        <f>F12/0.843647</f>
        <v>0.98258746314071976</v>
      </c>
      <c r="I12">
        <f>I2/L2</f>
        <v>0.69983313334400532</v>
      </c>
      <c r="K12">
        <f>I12/0.682005</f>
        <v>1.0261407663345654</v>
      </c>
    </row>
    <row r="13" spans="2:12" x14ac:dyDescent="0.15">
      <c r="C13">
        <f t="shared" ref="C13:C15" si="2">D3/L3</f>
        <v>0.85362098046968404</v>
      </c>
      <c r="D13">
        <f>AVERAGE(C12:C13)</f>
        <v>0.84732768653979451</v>
      </c>
      <c r="E13">
        <f t="shared" ref="E13:E15" si="3">C13/0.847328</f>
        <v>1.0074268529656569</v>
      </c>
      <c r="F13">
        <f t="shared" ref="F13:F20" si="4">F3/L3</f>
        <v>0.85833777353456353</v>
      </c>
      <c r="G13">
        <f>AVERAGE(F12:F13)</f>
        <v>0.84364736952542119</v>
      </c>
      <c r="H13">
        <f t="shared" ref="H13:H15" si="5">F13/0.843647</f>
        <v>1.0174134128783288</v>
      </c>
      <c r="I13">
        <f t="shared" ref="I13:I20" si="6">I3/L3</f>
        <v>0.66417728201780424</v>
      </c>
      <c r="J13">
        <f>AVERAGE(I12:I13)</f>
        <v>0.68200520768090478</v>
      </c>
      <c r="K13">
        <f t="shared" ref="K13:K15" si="7">I13/0.682005</f>
        <v>0.97385984269588088</v>
      </c>
    </row>
    <row r="14" spans="2:12" x14ac:dyDescent="0.15">
      <c r="C14">
        <f t="shared" si="2"/>
        <v>0</v>
      </c>
      <c r="E14">
        <f t="shared" si="3"/>
        <v>0</v>
      </c>
      <c r="F14">
        <f t="shared" si="4"/>
        <v>0.95370535468816964</v>
      </c>
      <c r="H14">
        <f t="shared" si="5"/>
        <v>1.1304554567113609</v>
      </c>
      <c r="I14">
        <f t="shared" si="6"/>
        <v>0.81397027232557972</v>
      </c>
      <c r="K14">
        <f t="shared" si="7"/>
        <v>1.193496048160321</v>
      </c>
    </row>
    <row r="15" spans="2:12" x14ac:dyDescent="0.15">
      <c r="C15">
        <f t="shared" si="2"/>
        <v>0</v>
      </c>
      <c r="E15">
        <f t="shared" si="3"/>
        <v>0</v>
      </c>
      <c r="F15">
        <f t="shared" si="4"/>
        <v>1.3075183129072159</v>
      </c>
      <c r="H15">
        <f t="shared" si="5"/>
        <v>1.5498405291635196</v>
      </c>
      <c r="I15">
        <f t="shared" si="6"/>
        <v>1.1614244772082949</v>
      </c>
      <c r="K15">
        <f t="shared" si="7"/>
        <v>1.7029559566400465</v>
      </c>
    </row>
    <row r="17" spans="2:11" x14ac:dyDescent="0.15">
      <c r="C17">
        <f>D7/L7</f>
        <v>1.5768539602069311</v>
      </c>
      <c r="E17">
        <f>C17/1.555844</f>
        <v>1.0135038989814731</v>
      </c>
      <c r="F17">
        <f t="shared" si="4"/>
        <v>1.6314763076017962</v>
      </c>
      <c r="H17">
        <f>F17/1.674514</f>
        <v>0.97429839798400975</v>
      </c>
      <c r="I17">
        <f t="shared" si="6"/>
        <v>1.2936972835521694</v>
      </c>
      <c r="K17">
        <f>I17/1.283759</f>
        <v>1.0077415492722304</v>
      </c>
    </row>
    <row r="18" spans="2:11" x14ac:dyDescent="0.15">
      <c r="C18">
        <f t="shared" ref="C18:C20" si="8">D8/L8</f>
        <v>1.5348333361106019</v>
      </c>
      <c r="D18">
        <f>AVERAGE(C17:C18)</f>
        <v>1.5558436481587665</v>
      </c>
      <c r="E18">
        <f t="shared" ref="E18:E20" si="9">C18/1.555844</f>
        <v>0.98649564873509288</v>
      </c>
      <c r="F18">
        <f t="shared" si="4"/>
        <v>1.7175523376269908</v>
      </c>
      <c r="G18">
        <f>AVERAGE(F17:F18)</f>
        <v>1.6745143226143935</v>
      </c>
      <c r="H18">
        <f t="shared" ref="H18:H20" si="10">F18/1.674514</f>
        <v>1.0257019873390074</v>
      </c>
      <c r="I18">
        <f t="shared" si="6"/>
        <v>1.2738197997033878</v>
      </c>
      <c r="J18">
        <f>AVERAGE(I17:I18)</f>
        <v>1.2837585416277786</v>
      </c>
      <c r="K18">
        <f t="shared" ref="K18:K20" si="11">I18/1.283759</f>
        <v>0.99225773661831207</v>
      </c>
    </row>
    <row r="19" spans="2:11" x14ac:dyDescent="0.15">
      <c r="C19">
        <f t="shared" si="8"/>
        <v>0</v>
      </c>
      <c r="E19">
        <f t="shared" si="9"/>
        <v>0</v>
      </c>
      <c r="F19">
        <f t="shared" si="4"/>
        <v>2.0404159045685688</v>
      </c>
      <c r="H19">
        <f t="shared" si="10"/>
        <v>1.2185122994305027</v>
      </c>
      <c r="I19">
        <f t="shared" si="6"/>
        <v>1.6692013437686519</v>
      </c>
      <c r="K19">
        <f t="shared" si="11"/>
        <v>1.3002450956672178</v>
      </c>
    </row>
    <row r="20" spans="2:11" x14ac:dyDescent="0.15">
      <c r="C20">
        <f t="shared" si="8"/>
        <v>0</v>
      </c>
      <c r="E20">
        <f t="shared" si="9"/>
        <v>0</v>
      </c>
      <c r="F20">
        <f t="shared" si="4"/>
        <v>2.2174091663448392</v>
      </c>
      <c r="H20">
        <f t="shared" si="10"/>
        <v>1.3242105866805767</v>
      </c>
      <c r="I20">
        <f t="shared" si="6"/>
        <v>2.387242506885122</v>
      </c>
      <c r="K20">
        <f t="shared" si="11"/>
        <v>1.8595721680511075</v>
      </c>
    </row>
    <row r="21" spans="2:11" x14ac:dyDescent="0.15">
      <c r="B21" s="1"/>
      <c r="C21" s="1" t="s">
        <v>4</v>
      </c>
      <c r="D21" s="1" t="s">
        <v>8</v>
      </c>
      <c r="E21" s="1" t="s">
        <v>9</v>
      </c>
    </row>
    <row r="22" spans="2:11" x14ac:dyDescent="0.15">
      <c r="B22" s="1" t="s">
        <v>5</v>
      </c>
      <c r="C22" s="1">
        <v>0.99257240715508621</v>
      </c>
      <c r="D22" s="1">
        <v>0</v>
      </c>
      <c r="E22" s="1"/>
    </row>
    <row r="23" spans="2:11" x14ac:dyDescent="0.15">
      <c r="B23" s="1"/>
      <c r="C23" s="1">
        <v>1.0074268529656569</v>
      </c>
      <c r="D23" s="1">
        <v>0</v>
      </c>
      <c r="E23" s="1"/>
    </row>
    <row r="24" spans="2:11" x14ac:dyDescent="0.15">
      <c r="B24" s="1"/>
      <c r="C24" s="1">
        <v>1.0135038989814731</v>
      </c>
      <c r="D24" s="1">
        <v>0</v>
      </c>
      <c r="E24" s="1"/>
    </row>
    <row r="25" spans="2:11" x14ac:dyDescent="0.15">
      <c r="B25" s="1"/>
      <c r="C25" s="1">
        <v>0.98649564873509288</v>
      </c>
      <c r="D25" s="1">
        <v>0</v>
      </c>
      <c r="E25" s="2">
        <f>TTEST(C22:C25,D22:D25,2,2)</f>
        <v>4.1851229403557602E-12</v>
      </c>
    </row>
    <row r="26" spans="2:11" x14ac:dyDescent="0.15">
      <c r="B26" s="3" t="s">
        <v>6</v>
      </c>
      <c r="C26" s="3">
        <v>0.98258746314071976</v>
      </c>
      <c r="D26" s="3">
        <v>1.1304554567113609</v>
      </c>
      <c r="E26" s="3"/>
    </row>
    <row r="27" spans="2:11" x14ac:dyDescent="0.15">
      <c r="B27" s="3"/>
      <c r="C27" s="3">
        <v>1.0174134128783288</v>
      </c>
      <c r="D27" s="3">
        <v>1.5498405291635196</v>
      </c>
      <c r="E27" s="3"/>
    </row>
    <row r="28" spans="2:11" x14ac:dyDescent="0.15">
      <c r="B28" s="3"/>
      <c r="C28" s="3">
        <v>0.97429839798400975</v>
      </c>
      <c r="D28" s="3">
        <v>1.2185122994305027</v>
      </c>
      <c r="E28" s="3"/>
    </row>
    <row r="29" spans="2:11" x14ac:dyDescent="0.15">
      <c r="B29" s="3"/>
      <c r="C29" s="3">
        <v>1.0257019873390074</v>
      </c>
      <c r="D29" s="3">
        <v>1.3242105866805767</v>
      </c>
      <c r="E29" s="3">
        <f>TTEST(C26:C29,D26:D29,2,2)</f>
        <v>1.5491354273284087E-2</v>
      </c>
    </row>
    <row r="30" spans="2:11" x14ac:dyDescent="0.15">
      <c r="B30" s="1" t="s">
        <v>7</v>
      </c>
      <c r="C30" s="1">
        <v>1.0261407663345654</v>
      </c>
      <c r="D30" s="1">
        <v>1.193496048160321</v>
      </c>
      <c r="E30" s="1"/>
    </row>
    <row r="31" spans="2:11" x14ac:dyDescent="0.15">
      <c r="B31" s="1"/>
      <c r="C31" s="1">
        <v>0.97385984269588088</v>
      </c>
      <c r="D31" s="1">
        <v>1.7029559566400465</v>
      </c>
      <c r="E31" s="1"/>
    </row>
    <row r="32" spans="2:11" x14ac:dyDescent="0.15">
      <c r="B32" s="1"/>
      <c r="C32" s="1">
        <v>1.0077415492722304</v>
      </c>
      <c r="D32" s="1">
        <v>1.3002450956672178</v>
      </c>
      <c r="E32" s="1"/>
    </row>
    <row r="33" spans="2:5" x14ac:dyDescent="0.15">
      <c r="B33" s="1"/>
      <c r="C33" s="1">
        <v>0.99225773661831207</v>
      </c>
      <c r="D33" s="1">
        <v>1.8595721680511075</v>
      </c>
      <c r="E33" s="1">
        <f>TTEST(C30:C33,D30:D33,2,2)</f>
        <v>1.8038055727761401E-2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fig2.b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2022-11-27T12:26:59Z</dcterms:modified>
</cp:coreProperties>
</file>